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AGOSTO\"/>
    </mc:Choice>
  </mc:AlternateContent>
  <xr:revisionPtr revIDLastSave="0" documentId="8_{C34C5729-FAB1-4B21-8D46-0941107AFECD}" xr6:coauthVersionLast="47" xr6:coauthVersionMax="47" xr10:uidLastSave="{00000000-0000-0000-0000-000000000000}"/>
  <bookViews>
    <workbookView xWindow="-120" yWindow="-120" windowWidth="20730" windowHeight="11040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8" i="2" l="1"/>
  <c r="G48" i="2"/>
  <c r="H49" i="2"/>
  <c r="G49" i="2"/>
  <c r="H50" i="2"/>
  <c r="G50" i="2"/>
  <c r="L50" i="2" l="1"/>
  <c r="L49" i="2"/>
  <c r="L48" i="2" l="1"/>
  <c r="L5" i="2" l="1"/>
  <c r="L16" i="2"/>
  <c r="L32" i="2"/>
  <c r="L40" i="2"/>
  <c r="L2" i="2"/>
  <c r="H12" i="2"/>
  <c r="L12" i="2" s="1"/>
  <c r="H3" i="2"/>
  <c r="L3" i="2" s="1"/>
  <c r="H4" i="2"/>
  <c r="L4" i="2" s="1"/>
  <c r="H5" i="2"/>
  <c r="H6" i="2"/>
  <c r="L6" i="2" s="1"/>
  <c r="H7" i="2"/>
  <c r="L7" i="2" s="1"/>
  <c r="H8" i="2"/>
  <c r="L8" i="2" s="1"/>
  <c r="H9" i="2"/>
  <c r="L9" i="2" s="1"/>
  <c r="H10" i="2"/>
  <c r="L10" i="2" s="1"/>
  <c r="H11" i="2"/>
  <c r="L11" i="2" s="1"/>
  <c r="H13" i="2"/>
  <c r="L13" i="2" s="1"/>
  <c r="H14" i="2"/>
  <c r="L14" i="2" s="1"/>
  <c r="H15" i="2"/>
  <c r="L15" i="2" s="1"/>
  <c r="H16" i="2"/>
  <c r="H17" i="2"/>
  <c r="L17" i="2" s="1"/>
  <c r="H18" i="2"/>
  <c r="L18" i="2" s="1"/>
  <c r="H19" i="2"/>
  <c r="L19" i="2" s="1"/>
  <c r="H20" i="2"/>
  <c r="L20" i="2" s="1"/>
  <c r="H21" i="2"/>
  <c r="L21" i="2" s="1"/>
  <c r="H22" i="2"/>
  <c r="L22" i="2" s="1"/>
  <c r="H23" i="2"/>
  <c r="L23" i="2" s="1"/>
  <c r="H24" i="2"/>
  <c r="L24" i="2" s="1"/>
  <c r="H25" i="2"/>
  <c r="L25" i="2" s="1"/>
  <c r="H26" i="2"/>
  <c r="L26" i="2" s="1"/>
  <c r="H27" i="2"/>
  <c r="L27" i="2" s="1"/>
  <c r="H28" i="2"/>
  <c r="L28" i="2" s="1"/>
  <c r="H29" i="2"/>
  <c r="L29" i="2" s="1"/>
  <c r="H30" i="2"/>
  <c r="L30" i="2" s="1"/>
  <c r="H31" i="2"/>
  <c r="L31" i="2" s="1"/>
  <c r="H32" i="2"/>
  <c r="H33" i="2"/>
  <c r="L33" i="2" s="1"/>
  <c r="H34" i="2"/>
  <c r="L34" i="2" s="1"/>
  <c r="H35" i="2"/>
  <c r="L35" i="2" s="1"/>
  <c r="H36" i="2"/>
  <c r="L36" i="2" s="1"/>
  <c r="H37" i="2"/>
  <c r="L37" i="2" s="1"/>
  <c r="H38" i="2"/>
  <c r="L38" i="2" s="1"/>
  <c r="H39" i="2"/>
  <c r="L39" i="2" s="1"/>
  <c r="H40" i="2"/>
  <c r="H41" i="2"/>
  <c r="L41" i="2" s="1"/>
  <c r="H42" i="2"/>
  <c r="L42" i="2" s="1"/>
  <c r="H43" i="2"/>
  <c r="L43" i="2" s="1"/>
  <c r="H44" i="2"/>
  <c r="L44" i="2" s="1"/>
  <c r="H45" i="2"/>
  <c r="L45" i="2" s="1"/>
  <c r="H46" i="2"/>
  <c r="L46" i="2" s="1"/>
  <c r="H47" i="2"/>
  <c r="L47" i="2" s="1"/>
  <c r="H2" i="2"/>
  <c r="G38" i="2"/>
  <c r="G3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9" i="2"/>
  <c r="G40" i="2"/>
  <c r="G41" i="2"/>
  <c r="G42" i="2"/>
  <c r="G43" i="2"/>
  <c r="G44" i="2"/>
  <c r="G45" i="2"/>
  <c r="G46" i="2"/>
  <c r="G47" i="2"/>
  <c r="G2" i="2"/>
  <c r="G3" i="2"/>
  <c r="G4" i="2"/>
  <c r="G5" i="2"/>
  <c r="G6" i="2"/>
  <c r="G7" i="2"/>
</calcChain>
</file>

<file path=xl/sharedStrings.xml><?xml version="1.0" encoding="utf-8"?>
<sst xmlns="http://schemas.openxmlformats.org/spreadsheetml/2006/main" count="298" uniqueCount="85">
  <si>
    <t>Puesto Institucional </t>
  </si>
  <si>
    <t>Horas suplementarias y extraordinarias</t>
  </si>
  <si>
    <t>Encargos y subrogaciones</t>
  </si>
  <si>
    <t>Total ingresos adicionales</t>
  </si>
  <si>
    <t>0.00</t>
  </si>
  <si>
    <t>CC-BY-4.0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</si>
  <si>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</si>
  <si>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</si>
  <si>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</si>
  <si>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</si>
  <si>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</si>
  <si>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</si>
  <si>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</si>
  <si>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</si>
  <si>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</si>
  <si>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</si>
  <si>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</si>
  <si>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</si>
  <si>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</si>
  <si>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</si>
  <si>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</si>
  <si>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</si>
  <si>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</si>
  <si>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</si>
  <si>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</si>
  <si>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</si>
  <si>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</si>
  <si>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</si>
  <si>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</si>
  <si>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</si>
  <si>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</si>
  <si>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</si>
  <si>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</si>
  <si>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</si>
  <si>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</si>
  <si>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</si>
  <si>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</si>
  <si>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</si>
  <si>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</si>
  <si>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</si>
  <si>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</si>
  <si>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 JURIDICO</t>
  </si>
  <si>
    <t>ANALISTA DE INFRAESTRUCTURA Y BASE DE DATOS 1</t>
  </si>
  <si>
    <t>ANALISTA DE TALENTO HUMANO 3</t>
  </si>
  <si>
    <t>ANALISTA DE CONTRATACION PUBLICA 3</t>
  </si>
  <si>
    <t>ANALISTA DE SERVICIOS INSTITUCIONALES Y BODEGA 2</t>
  </si>
  <si>
    <t>ANALISTA DE PRESUPUESTO Y CONTROL PREVIO 2</t>
  </si>
  <si>
    <t>ASISTENTE FINANCIERO</t>
  </si>
  <si>
    <t>CONDUCTOR</t>
  </si>
  <si>
    <t xml:space="preserve">AUXILIAR DE SEÑALÉTICA Y SEMAFORIZACIÓN </t>
  </si>
  <si>
    <t>LEY ORGANICA DE EMPRESAS PUBLICAS</t>
  </si>
  <si>
    <t>GERENTE GENERAL</t>
  </si>
  <si>
    <t>TÉCNICO EN SERVICIOS DE MATRICULACIÓN VEHICULAR</t>
  </si>
  <si>
    <t>TÉCNICO DE REVISIÓN VEHICULAR</t>
  </si>
  <si>
    <t xml:space="preserve">TÉCNICO DE TRANSPORTE PÚBLICO Y COMERCIAL </t>
  </si>
  <si>
    <t>ASISTENTE DE MATRICULACIÓN</t>
  </si>
  <si>
    <t xml:space="preserve">TÉCNICO DE DIAGRAMACIÓN </t>
  </si>
  <si>
    <t xml:space="preserve"> JEFATURA FINANCIERA</t>
  </si>
  <si>
    <t xml:space="preserve">TÉCNICO DEL CONTROL OPERATIVO Y SEGURIDAD VIAL </t>
  </si>
  <si>
    <t>ANALISTA DE DESARROLLO DE SOFTWARE 2</t>
  </si>
  <si>
    <t xml:space="preserve"> JEFATURA DE TICS</t>
  </si>
  <si>
    <t xml:space="preserve">TÉCNICO DE TRANSPORTE PUBLICO Y COMERCIAL </t>
  </si>
  <si>
    <t>TESORERA</t>
  </si>
  <si>
    <t>TÉCNICO DE ARCHIVO</t>
  </si>
  <si>
    <t>TÉCNICO EN COMUNICACIÓN SOCIAL</t>
  </si>
  <si>
    <t>RECEPCIONISTA</t>
  </si>
  <si>
    <t>AUXILIAR SERVICIOS GENERALES</t>
  </si>
  <si>
    <t>ANALISTA DE COMUNICACIÓN SOCIAL 1</t>
  </si>
  <si>
    <t>ANALISTA DE PLANIFICACION DE PROCESOS 3</t>
  </si>
  <si>
    <t>ANALISTA DE RTV 3</t>
  </si>
  <si>
    <t>38.33</t>
  </si>
  <si>
    <t>ING. GUILLERMO RUIZ CEDEÑO</t>
  </si>
  <si>
    <t>GUILLERMO.RUIZ@ATMCENTROGUAYAS.GOB.EC</t>
  </si>
  <si>
    <t>(04) 3726440 EXTENSIÓN 301</t>
  </si>
  <si>
    <t>ANALISTA DE CONTRATACION PUBLICA 2</t>
  </si>
  <si>
    <t>ANALISTA DE TRANSITO 1</t>
  </si>
  <si>
    <t>SUPERVISOR DE CENTROS DE REVISIÓN TECNICA VEHICULAR</t>
  </si>
  <si>
    <t>DIRECTOR DE ESTUDIOS, SEÑALÉTICA Y SEMAFORIZACIÓN</t>
  </si>
  <si>
    <t>DIRECTOR DE TRANSPORTE TERRESTRE</t>
  </si>
  <si>
    <t>DIRECTOR DE MATRICULACIÓN y RTV</t>
  </si>
  <si>
    <t xml:space="preserve">DIRECTOR DE GESTIÓN ESTRATEGICA </t>
  </si>
  <si>
    <t>DIRECTOR SECRETARIA GENERAL</t>
  </si>
  <si>
    <t>DIRECTOR ADMINISTRATIVO</t>
  </si>
  <si>
    <t>DIRECCION ADMINISTRATIVA</t>
  </si>
  <si>
    <t>28-08-2025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</si>
</sst>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tabSelected="1" zoomScale="85" zoomScaleNormal="85" workbookViewId="0">
      <selection activeCell="B6" sqref="B6"/>
    </sheetView>
  </sheetViews>
  <sheetFormatPr baseColWidth="10" defaultColWidth="14.42578125" defaultRowHeight="15" customHeight="1" x14ac:dyDescent="0.25"/>
  <cols>
    <col min="1" max="1" width="15" customWidth="1"/>
    <col min="2" max="2" width="56.140625" customWidth="1"/>
    <col min="3" max="3" width="38.85546875" customWidth="1"/>
    <col min="4" max="4" width="32.140625" customWidth="1"/>
    <col min="5" max="5" width="19.140625" customWidth="1"/>
    <col min="6" max="6" width="25.5703125" customWidth="1"/>
    <col min="7" max="7" width="22.85546875" customWidth="1"/>
    <col min="8" max="8" width="22.57031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4" t="s">
        <v>9</v>
      </c>
      <c r="B1" s="14" t="s">
        <v>0</v>
      </c>
      <c r="C1" s="14" t="s">
        <v>11</v>
      </c>
      <c r="D1" s="14" t="s">
        <v>8</v>
      </c>
      <c r="E1" s="14" t="s">
        <v>14</v>
      </c>
      <c r="F1" s="14" t="s">
        <v>10</v>
      </c>
      <c r="G1" s="14" t="s">
        <v>15</v>
      </c>
      <c r="H1" s="15" t="s">
        <v>12</v>
      </c>
      <c r="I1" s="15" t="s">
        <v>13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95" customHeight="1" x14ac:dyDescent="0.25">
      <c r="A2" s="17">
        <v>1</v>
      </c>
      <c r="B2" s="17" t="s">
        <v>51</v>
      </c>
      <c r="C2" s="17" t="s">
        <v>50</v>
      </c>
      <c r="D2" s="18">
        <v>510105</v>
      </c>
      <c r="E2" s="17">
        <v>20</v>
      </c>
      <c r="F2" s="19">
        <v>3247</v>
      </c>
      <c r="G2" s="19">
        <f>+F2*12</f>
        <v>38964</v>
      </c>
      <c r="H2" s="19">
        <f>+F2/12</f>
        <v>270.58333333333331</v>
      </c>
      <c r="I2" s="20" t="s">
        <v>70</v>
      </c>
      <c r="J2" s="20" t="s">
        <v>4</v>
      </c>
      <c r="K2" s="20" t="s">
        <v>4</v>
      </c>
      <c r="L2" s="19">
        <f>+H2+I2+J2+K2</f>
        <v>308.9133333333333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4.95" customHeight="1" x14ac:dyDescent="0.25">
      <c r="A3" s="17">
        <v>2</v>
      </c>
      <c r="B3" s="17" t="s">
        <v>82</v>
      </c>
      <c r="C3" s="17" t="s">
        <v>50</v>
      </c>
      <c r="D3" s="18">
        <v>510105</v>
      </c>
      <c r="E3" s="17">
        <v>16</v>
      </c>
      <c r="F3" s="19">
        <v>2115</v>
      </c>
      <c r="G3" s="19">
        <f t="shared" ref="G3:G6" si="0">+F3*12</f>
        <v>25380</v>
      </c>
      <c r="H3" s="19">
        <f t="shared" ref="H3:H47" si="1">+F3/12</f>
        <v>176.25</v>
      </c>
      <c r="I3" s="20" t="s">
        <v>70</v>
      </c>
      <c r="J3" s="20" t="s">
        <v>4</v>
      </c>
      <c r="K3" s="20" t="s">
        <v>4</v>
      </c>
      <c r="L3" s="19">
        <f t="shared" ref="L3:L47" si="2">+H3+I3+J3+K3</f>
        <v>214.57999999999998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95" customHeight="1" x14ac:dyDescent="0.25">
      <c r="A4" s="17">
        <v>3</v>
      </c>
      <c r="B4" s="17" t="s">
        <v>41</v>
      </c>
      <c r="C4" s="17" t="s">
        <v>50</v>
      </c>
      <c r="D4" s="18">
        <v>510105</v>
      </c>
      <c r="E4" s="17">
        <v>17</v>
      </c>
      <c r="F4" s="19">
        <v>2368</v>
      </c>
      <c r="G4" s="19">
        <f t="shared" si="0"/>
        <v>28416</v>
      </c>
      <c r="H4" s="19">
        <f t="shared" si="1"/>
        <v>197.33333333333334</v>
      </c>
      <c r="I4" s="20" t="s">
        <v>70</v>
      </c>
      <c r="J4" s="20" t="s">
        <v>4</v>
      </c>
      <c r="K4" s="20" t="s">
        <v>4</v>
      </c>
      <c r="L4" s="19">
        <f t="shared" si="2"/>
        <v>235.66333333333336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95" customHeight="1" x14ac:dyDescent="0.25">
      <c r="A5" s="17">
        <v>4</v>
      </c>
      <c r="B5" s="17" t="s">
        <v>81</v>
      </c>
      <c r="C5" s="17" t="s">
        <v>50</v>
      </c>
      <c r="D5" s="18">
        <v>510510</v>
      </c>
      <c r="E5" s="17">
        <v>16</v>
      </c>
      <c r="F5" s="19">
        <v>2115</v>
      </c>
      <c r="G5" s="19">
        <f t="shared" si="0"/>
        <v>25380</v>
      </c>
      <c r="H5" s="19">
        <f t="shared" si="1"/>
        <v>176.25</v>
      </c>
      <c r="I5" s="20" t="s">
        <v>70</v>
      </c>
      <c r="J5" s="20" t="s">
        <v>4</v>
      </c>
      <c r="K5" s="20" t="s">
        <v>4</v>
      </c>
      <c r="L5" s="19">
        <f t="shared" si="2"/>
        <v>214.57999999999998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95" customHeight="1" x14ac:dyDescent="0.25">
      <c r="A6" s="17">
        <v>5</v>
      </c>
      <c r="B6" s="17" t="s">
        <v>80</v>
      </c>
      <c r="C6" s="17" t="s">
        <v>50</v>
      </c>
      <c r="D6" s="18">
        <v>510105</v>
      </c>
      <c r="E6" s="17">
        <v>16</v>
      </c>
      <c r="F6" s="19">
        <v>2115</v>
      </c>
      <c r="G6" s="19">
        <f t="shared" si="0"/>
        <v>25380</v>
      </c>
      <c r="H6" s="19">
        <f t="shared" si="1"/>
        <v>176.25</v>
      </c>
      <c r="I6" s="20" t="s">
        <v>70</v>
      </c>
      <c r="J6" s="20" t="s">
        <v>4</v>
      </c>
      <c r="K6" s="20" t="s">
        <v>4</v>
      </c>
      <c r="L6" s="19">
        <f t="shared" si="2"/>
        <v>214.57999999999998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.95" customHeight="1" x14ac:dyDescent="0.25">
      <c r="A7" s="17">
        <v>6</v>
      </c>
      <c r="B7" s="17" t="s">
        <v>79</v>
      </c>
      <c r="C7" s="17" t="s">
        <v>50</v>
      </c>
      <c r="D7" s="18">
        <v>610105</v>
      </c>
      <c r="E7" s="17">
        <v>16</v>
      </c>
      <c r="F7" s="19">
        <v>2115</v>
      </c>
      <c r="G7" s="19">
        <f>+F7*12</f>
        <v>25380</v>
      </c>
      <c r="H7" s="19">
        <f t="shared" si="1"/>
        <v>176.25</v>
      </c>
      <c r="I7" s="20" t="s">
        <v>70</v>
      </c>
      <c r="J7" s="20" t="s">
        <v>4</v>
      </c>
      <c r="K7" s="20" t="s">
        <v>4</v>
      </c>
      <c r="L7" s="19">
        <f t="shared" si="2"/>
        <v>214.57999999999998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.95" customHeight="1" x14ac:dyDescent="0.25">
      <c r="A8" s="17">
        <v>7</v>
      </c>
      <c r="B8" s="17" t="s">
        <v>78</v>
      </c>
      <c r="C8" s="17" t="s">
        <v>50</v>
      </c>
      <c r="D8" s="18">
        <v>610510</v>
      </c>
      <c r="E8" s="17">
        <v>16</v>
      </c>
      <c r="F8" s="19">
        <v>2115</v>
      </c>
      <c r="G8" s="19">
        <f t="shared" ref="G8:G47" si="3">+F8*12</f>
        <v>25380</v>
      </c>
      <c r="H8" s="19">
        <f t="shared" si="1"/>
        <v>176.25</v>
      </c>
      <c r="I8" s="20" t="s">
        <v>70</v>
      </c>
      <c r="J8" s="20" t="s">
        <v>4</v>
      </c>
      <c r="K8" s="20" t="s">
        <v>4</v>
      </c>
      <c r="L8" s="19">
        <f t="shared" si="2"/>
        <v>214.57999999999998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.95" customHeight="1" x14ac:dyDescent="0.25">
      <c r="A9" s="17">
        <v>8</v>
      </c>
      <c r="B9" s="17" t="s">
        <v>77</v>
      </c>
      <c r="C9" s="17" t="s">
        <v>50</v>
      </c>
      <c r="D9" s="18">
        <v>610105</v>
      </c>
      <c r="E9" s="17">
        <v>16</v>
      </c>
      <c r="F9" s="19">
        <v>2115</v>
      </c>
      <c r="G9" s="19">
        <f t="shared" si="3"/>
        <v>25380</v>
      </c>
      <c r="H9" s="19">
        <f t="shared" si="1"/>
        <v>176.25</v>
      </c>
      <c r="I9" s="20" t="s">
        <v>70</v>
      </c>
      <c r="J9" s="20" t="s">
        <v>4</v>
      </c>
      <c r="K9" s="20" t="s">
        <v>4</v>
      </c>
      <c r="L9" s="19">
        <f t="shared" si="2"/>
        <v>214.57999999999998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.95" customHeight="1" x14ac:dyDescent="0.25">
      <c r="A10" s="17">
        <v>9</v>
      </c>
      <c r="B10" s="17" t="s">
        <v>52</v>
      </c>
      <c r="C10" s="17" t="s">
        <v>50</v>
      </c>
      <c r="D10" s="18">
        <v>610105</v>
      </c>
      <c r="E10" s="17">
        <v>5</v>
      </c>
      <c r="F10" s="19">
        <v>675</v>
      </c>
      <c r="G10" s="19">
        <f t="shared" si="3"/>
        <v>8100</v>
      </c>
      <c r="H10" s="19">
        <f t="shared" si="1"/>
        <v>56.25</v>
      </c>
      <c r="I10" s="20" t="s">
        <v>70</v>
      </c>
      <c r="J10" s="20" t="s">
        <v>4</v>
      </c>
      <c r="K10" s="20" t="s">
        <v>4</v>
      </c>
      <c r="L10" s="19">
        <f t="shared" si="2"/>
        <v>94.58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.95" customHeight="1" x14ac:dyDescent="0.25">
      <c r="A11" s="17">
        <v>10</v>
      </c>
      <c r="B11" s="17" t="s">
        <v>53</v>
      </c>
      <c r="C11" s="17" t="s">
        <v>50</v>
      </c>
      <c r="D11" s="18">
        <v>610510</v>
      </c>
      <c r="E11" s="17">
        <v>5</v>
      </c>
      <c r="F11" s="19">
        <v>675</v>
      </c>
      <c r="G11" s="19">
        <f t="shared" si="3"/>
        <v>8100</v>
      </c>
      <c r="H11" s="19">
        <f t="shared" si="1"/>
        <v>56.25</v>
      </c>
      <c r="I11" s="20" t="s">
        <v>70</v>
      </c>
      <c r="J11" s="20" t="s">
        <v>4</v>
      </c>
      <c r="K11" s="20" t="s">
        <v>4</v>
      </c>
      <c r="L11" s="19">
        <f t="shared" si="2"/>
        <v>94.58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.95" customHeight="1" x14ac:dyDescent="0.25">
      <c r="A12" s="17">
        <v>11</v>
      </c>
      <c r="B12" s="17" t="s">
        <v>53</v>
      </c>
      <c r="C12" s="17" t="s">
        <v>50</v>
      </c>
      <c r="D12" s="18">
        <v>610510</v>
      </c>
      <c r="E12" s="17">
        <v>5</v>
      </c>
      <c r="F12" s="19">
        <v>675</v>
      </c>
      <c r="G12" s="19">
        <f t="shared" si="3"/>
        <v>8100</v>
      </c>
      <c r="H12" s="19">
        <f>+F12/12</f>
        <v>56.25</v>
      </c>
      <c r="I12" s="20" t="s">
        <v>70</v>
      </c>
      <c r="J12" s="20" t="s">
        <v>4</v>
      </c>
      <c r="K12" s="20" t="s">
        <v>4</v>
      </c>
      <c r="L12" s="19">
        <f t="shared" si="2"/>
        <v>94.58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.95" customHeight="1" x14ac:dyDescent="0.25">
      <c r="A13" s="17">
        <v>12</v>
      </c>
      <c r="B13" s="17" t="s">
        <v>54</v>
      </c>
      <c r="C13" s="17" t="s">
        <v>50</v>
      </c>
      <c r="D13" s="18">
        <v>610105</v>
      </c>
      <c r="E13" s="17">
        <v>6</v>
      </c>
      <c r="F13" s="19">
        <v>733</v>
      </c>
      <c r="G13" s="19">
        <f t="shared" si="3"/>
        <v>8796</v>
      </c>
      <c r="H13" s="19">
        <f t="shared" si="1"/>
        <v>61.083333333333336</v>
      </c>
      <c r="I13" s="20" t="s">
        <v>70</v>
      </c>
      <c r="J13" s="20" t="s">
        <v>4</v>
      </c>
      <c r="K13" s="20" t="s">
        <v>4</v>
      </c>
      <c r="L13" s="19">
        <f t="shared" si="2"/>
        <v>99.413333333333327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5">
      <c r="A14" s="17">
        <v>13</v>
      </c>
      <c r="B14" s="17" t="s">
        <v>55</v>
      </c>
      <c r="C14" s="17" t="s">
        <v>50</v>
      </c>
      <c r="D14" s="18">
        <v>610510</v>
      </c>
      <c r="E14" s="17">
        <v>7</v>
      </c>
      <c r="F14" s="19">
        <v>817</v>
      </c>
      <c r="G14" s="19">
        <f t="shared" si="3"/>
        <v>9804</v>
      </c>
      <c r="H14" s="19">
        <f t="shared" si="1"/>
        <v>68.083333333333329</v>
      </c>
      <c r="I14" s="20" t="s">
        <v>70</v>
      </c>
      <c r="J14" s="20" t="s">
        <v>4</v>
      </c>
      <c r="K14" s="20" t="s">
        <v>4</v>
      </c>
      <c r="L14" s="19">
        <f t="shared" si="2"/>
        <v>106.41333333333333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.95" customHeight="1" x14ac:dyDescent="0.25">
      <c r="A15" s="17">
        <v>14</v>
      </c>
      <c r="B15" s="17" t="s">
        <v>53</v>
      </c>
      <c r="C15" s="17" t="s">
        <v>50</v>
      </c>
      <c r="D15" s="18">
        <v>610510</v>
      </c>
      <c r="E15" s="17">
        <v>5</v>
      </c>
      <c r="F15" s="19">
        <v>675</v>
      </c>
      <c r="G15" s="19">
        <f t="shared" si="3"/>
        <v>8100</v>
      </c>
      <c r="H15" s="19">
        <f t="shared" si="1"/>
        <v>56.25</v>
      </c>
      <c r="I15" s="20" t="s">
        <v>70</v>
      </c>
      <c r="J15" s="20" t="s">
        <v>4</v>
      </c>
      <c r="K15" s="20" t="s">
        <v>4</v>
      </c>
      <c r="L15" s="19">
        <f t="shared" si="2"/>
        <v>94.58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.95" customHeight="1" x14ac:dyDescent="0.25">
      <c r="A16" s="17">
        <v>15</v>
      </c>
      <c r="B16" s="17" t="s">
        <v>52</v>
      </c>
      <c r="C16" s="17" t="s">
        <v>50</v>
      </c>
      <c r="D16" s="21">
        <v>610105</v>
      </c>
      <c r="E16" s="17">
        <v>5</v>
      </c>
      <c r="F16" s="19">
        <v>675</v>
      </c>
      <c r="G16" s="19">
        <f t="shared" si="3"/>
        <v>8100</v>
      </c>
      <c r="H16" s="19">
        <f t="shared" si="1"/>
        <v>56.25</v>
      </c>
      <c r="I16" s="20" t="s">
        <v>70</v>
      </c>
      <c r="J16" s="20" t="s">
        <v>4</v>
      </c>
      <c r="K16" s="20" t="s">
        <v>4</v>
      </c>
      <c r="L16" s="19">
        <f t="shared" si="2"/>
        <v>94.58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.95" customHeight="1" x14ac:dyDescent="0.25">
      <c r="A17" s="17">
        <v>16</v>
      </c>
      <c r="B17" s="17" t="s">
        <v>42</v>
      </c>
      <c r="C17" s="17" t="s">
        <v>50</v>
      </c>
      <c r="D17" s="18">
        <v>610510</v>
      </c>
      <c r="E17" s="17">
        <v>10</v>
      </c>
      <c r="F17" s="19">
        <v>1086</v>
      </c>
      <c r="G17" s="19">
        <f t="shared" si="3"/>
        <v>13032</v>
      </c>
      <c r="H17" s="19">
        <f t="shared" si="1"/>
        <v>90.5</v>
      </c>
      <c r="I17" s="20" t="s">
        <v>70</v>
      </c>
      <c r="J17" s="20" t="s">
        <v>4</v>
      </c>
      <c r="K17" s="20" t="s">
        <v>4</v>
      </c>
      <c r="L17" s="19">
        <f>+H17+I17+J17+K17</f>
        <v>128.82999999999998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.95" customHeight="1" x14ac:dyDescent="0.25">
      <c r="A18" s="17">
        <v>17</v>
      </c>
      <c r="B18" s="17" t="s">
        <v>56</v>
      </c>
      <c r="C18" s="17" t="s">
        <v>50</v>
      </c>
      <c r="D18" s="18">
        <v>710510</v>
      </c>
      <c r="E18" s="17">
        <v>6</v>
      </c>
      <c r="F18" s="19">
        <v>733</v>
      </c>
      <c r="G18" s="19">
        <f t="shared" si="3"/>
        <v>8796</v>
      </c>
      <c r="H18" s="19">
        <f t="shared" si="1"/>
        <v>61.083333333333336</v>
      </c>
      <c r="I18" s="20" t="s">
        <v>70</v>
      </c>
      <c r="J18" s="20" t="s">
        <v>4</v>
      </c>
      <c r="K18" s="20" t="s">
        <v>4</v>
      </c>
      <c r="L18" s="19">
        <f t="shared" si="2"/>
        <v>99.413333333333327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5">
      <c r="A19" s="17">
        <v>18</v>
      </c>
      <c r="B19" s="17" t="s">
        <v>57</v>
      </c>
      <c r="C19" s="17" t="s">
        <v>50</v>
      </c>
      <c r="D19" s="18">
        <v>510513</v>
      </c>
      <c r="E19" s="17">
        <v>16</v>
      </c>
      <c r="F19" s="19">
        <v>2115</v>
      </c>
      <c r="G19" s="19">
        <f t="shared" si="3"/>
        <v>25380</v>
      </c>
      <c r="H19" s="19">
        <f t="shared" si="1"/>
        <v>176.25</v>
      </c>
      <c r="I19" s="20" t="s">
        <v>70</v>
      </c>
      <c r="J19" s="20" t="s">
        <v>4</v>
      </c>
      <c r="K19" s="20" t="s">
        <v>4</v>
      </c>
      <c r="L19" s="19">
        <f t="shared" si="2"/>
        <v>214.57999999999998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5">
      <c r="A20" s="17">
        <v>19</v>
      </c>
      <c r="B20" s="17" t="s">
        <v>58</v>
      </c>
      <c r="C20" s="17" t="s">
        <v>50</v>
      </c>
      <c r="D20" s="21">
        <v>610105</v>
      </c>
      <c r="E20" s="17">
        <v>6</v>
      </c>
      <c r="F20" s="19">
        <v>733</v>
      </c>
      <c r="G20" s="19">
        <f t="shared" si="3"/>
        <v>8796</v>
      </c>
      <c r="H20" s="19">
        <f t="shared" si="1"/>
        <v>61.083333333333336</v>
      </c>
      <c r="I20" s="20" t="s">
        <v>70</v>
      </c>
      <c r="J20" s="20" t="s">
        <v>4</v>
      </c>
      <c r="K20" s="20" t="s">
        <v>4</v>
      </c>
      <c r="L20" s="19">
        <f t="shared" si="2"/>
        <v>99.413333333333327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.95" customHeight="1" x14ac:dyDescent="0.25">
      <c r="A21" s="17">
        <v>20</v>
      </c>
      <c r="B21" s="17" t="s">
        <v>69</v>
      </c>
      <c r="C21" s="17" t="s">
        <v>50</v>
      </c>
      <c r="D21" s="21">
        <v>610510</v>
      </c>
      <c r="E21" s="17">
        <v>12</v>
      </c>
      <c r="F21" s="19">
        <v>1412</v>
      </c>
      <c r="G21" s="19">
        <f t="shared" si="3"/>
        <v>16944</v>
      </c>
      <c r="H21" s="19">
        <f t="shared" si="1"/>
        <v>117.66666666666667</v>
      </c>
      <c r="I21" s="20" t="s">
        <v>70</v>
      </c>
      <c r="J21" s="20" t="s">
        <v>4</v>
      </c>
      <c r="K21" s="20" t="s">
        <v>4</v>
      </c>
      <c r="L21" s="19">
        <f t="shared" si="2"/>
        <v>155.99666666666667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.95" customHeight="1" x14ac:dyDescent="0.25">
      <c r="A22" s="17">
        <v>21</v>
      </c>
      <c r="B22" s="17" t="s">
        <v>52</v>
      </c>
      <c r="C22" s="17" t="s">
        <v>50</v>
      </c>
      <c r="D22" s="21">
        <v>610510</v>
      </c>
      <c r="E22" s="17">
        <v>5</v>
      </c>
      <c r="F22" s="19">
        <v>675</v>
      </c>
      <c r="G22" s="19">
        <f t="shared" si="3"/>
        <v>8100</v>
      </c>
      <c r="H22" s="19">
        <f t="shared" si="1"/>
        <v>56.25</v>
      </c>
      <c r="I22" s="20" t="s">
        <v>70</v>
      </c>
      <c r="J22" s="20" t="s">
        <v>4</v>
      </c>
      <c r="K22" s="20" t="s">
        <v>4</v>
      </c>
      <c r="L22" s="19">
        <f t="shared" si="2"/>
        <v>94.58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.95" customHeight="1" x14ac:dyDescent="0.25">
      <c r="A23" s="17">
        <v>22</v>
      </c>
      <c r="B23" s="17" t="s">
        <v>59</v>
      </c>
      <c r="C23" s="17" t="s">
        <v>50</v>
      </c>
      <c r="D23" s="18">
        <v>510105</v>
      </c>
      <c r="E23" s="17">
        <v>11</v>
      </c>
      <c r="F23" s="19">
        <v>1212</v>
      </c>
      <c r="G23" s="19">
        <f t="shared" si="3"/>
        <v>14544</v>
      </c>
      <c r="H23" s="19">
        <f t="shared" si="1"/>
        <v>101</v>
      </c>
      <c r="I23" s="20" t="s">
        <v>70</v>
      </c>
      <c r="J23" s="20" t="s">
        <v>4</v>
      </c>
      <c r="K23" s="20" t="s">
        <v>4</v>
      </c>
      <c r="L23" s="19">
        <f t="shared" si="2"/>
        <v>139.32999999999998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.95" customHeight="1" x14ac:dyDescent="0.25">
      <c r="A24" s="17">
        <v>23</v>
      </c>
      <c r="B24" s="17" t="s">
        <v>60</v>
      </c>
      <c r="C24" s="17" t="s">
        <v>50</v>
      </c>
      <c r="D24" s="18">
        <v>510513</v>
      </c>
      <c r="E24" s="17">
        <v>16</v>
      </c>
      <c r="F24" s="19">
        <v>2115</v>
      </c>
      <c r="G24" s="19">
        <f t="shared" si="3"/>
        <v>25380</v>
      </c>
      <c r="H24" s="19">
        <f t="shared" si="1"/>
        <v>176.25</v>
      </c>
      <c r="I24" s="20" t="s">
        <v>70</v>
      </c>
      <c r="J24" s="20" t="s">
        <v>4</v>
      </c>
      <c r="K24" s="20" t="s">
        <v>4</v>
      </c>
      <c r="L24" s="19">
        <f t="shared" si="2"/>
        <v>214.57999999999998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.95" customHeight="1" x14ac:dyDescent="0.25">
      <c r="A25" s="17">
        <v>24</v>
      </c>
      <c r="B25" s="17" t="s">
        <v>47</v>
      </c>
      <c r="C25" s="17" t="s">
        <v>50</v>
      </c>
      <c r="D25" s="21">
        <v>510510</v>
      </c>
      <c r="E25" s="17">
        <v>7</v>
      </c>
      <c r="F25" s="19">
        <v>817</v>
      </c>
      <c r="G25" s="19">
        <f t="shared" si="3"/>
        <v>9804</v>
      </c>
      <c r="H25" s="19">
        <f t="shared" si="1"/>
        <v>68.083333333333329</v>
      </c>
      <c r="I25" s="20" t="s">
        <v>70</v>
      </c>
      <c r="J25" s="20" t="s">
        <v>4</v>
      </c>
      <c r="K25" s="20" t="s">
        <v>4</v>
      </c>
      <c r="L25" s="19">
        <f t="shared" si="2"/>
        <v>106.41333333333333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.95" customHeight="1" x14ac:dyDescent="0.25">
      <c r="A26" s="17">
        <v>25</v>
      </c>
      <c r="B26" s="17" t="s">
        <v>52</v>
      </c>
      <c r="C26" s="17" t="s">
        <v>50</v>
      </c>
      <c r="D26" s="21">
        <v>610510</v>
      </c>
      <c r="E26" s="17">
        <v>5</v>
      </c>
      <c r="F26" s="19">
        <v>675</v>
      </c>
      <c r="G26" s="19">
        <f t="shared" si="3"/>
        <v>8100</v>
      </c>
      <c r="H26" s="19">
        <f t="shared" si="1"/>
        <v>56.25</v>
      </c>
      <c r="I26" s="20" t="s">
        <v>70</v>
      </c>
      <c r="J26" s="20" t="s">
        <v>4</v>
      </c>
      <c r="K26" s="20" t="s">
        <v>4</v>
      </c>
      <c r="L26" s="19">
        <f t="shared" si="2"/>
        <v>94.58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.95" customHeight="1" x14ac:dyDescent="0.25">
      <c r="A27" s="17">
        <v>26</v>
      </c>
      <c r="B27" s="17" t="s">
        <v>48</v>
      </c>
      <c r="C27" s="17" t="s">
        <v>50</v>
      </c>
      <c r="D27" s="21">
        <v>610105</v>
      </c>
      <c r="E27" s="17">
        <v>4</v>
      </c>
      <c r="F27" s="19">
        <v>596</v>
      </c>
      <c r="G27" s="19">
        <f t="shared" si="3"/>
        <v>7152</v>
      </c>
      <c r="H27" s="19">
        <f t="shared" si="1"/>
        <v>49.666666666666664</v>
      </c>
      <c r="I27" s="20" t="s">
        <v>70</v>
      </c>
      <c r="J27" s="20" t="s">
        <v>4</v>
      </c>
      <c r="K27" s="20" t="s">
        <v>4</v>
      </c>
      <c r="L27" s="19">
        <f t="shared" si="2"/>
        <v>87.99666666666667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.95" customHeight="1" x14ac:dyDescent="0.25">
      <c r="A28" s="17">
        <v>27</v>
      </c>
      <c r="B28" s="17" t="s">
        <v>68</v>
      </c>
      <c r="C28" s="17" t="s">
        <v>50</v>
      </c>
      <c r="D28" s="21">
        <v>510105</v>
      </c>
      <c r="E28" s="17">
        <v>12</v>
      </c>
      <c r="F28" s="19">
        <v>1412</v>
      </c>
      <c r="G28" s="19">
        <f t="shared" si="3"/>
        <v>16944</v>
      </c>
      <c r="H28" s="19">
        <f t="shared" si="1"/>
        <v>117.66666666666667</v>
      </c>
      <c r="I28" s="20" t="s">
        <v>70</v>
      </c>
      <c r="J28" s="20" t="s">
        <v>4</v>
      </c>
      <c r="K28" s="20" t="s">
        <v>4</v>
      </c>
      <c r="L28" s="19">
        <f t="shared" si="2"/>
        <v>155.99666666666667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.95" customHeight="1" x14ac:dyDescent="0.25">
      <c r="A29" s="17">
        <v>28</v>
      </c>
      <c r="B29" s="17" t="s">
        <v>52</v>
      </c>
      <c r="C29" s="17" t="s">
        <v>50</v>
      </c>
      <c r="D29" s="21">
        <v>610105</v>
      </c>
      <c r="E29" s="17">
        <v>5</v>
      </c>
      <c r="F29" s="19">
        <v>675</v>
      </c>
      <c r="G29" s="19">
        <f t="shared" si="3"/>
        <v>8100</v>
      </c>
      <c r="H29" s="19">
        <f t="shared" si="1"/>
        <v>56.25</v>
      </c>
      <c r="I29" s="20" t="s">
        <v>70</v>
      </c>
      <c r="J29" s="20" t="s">
        <v>4</v>
      </c>
      <c r="K29" s="20" t="s">
        <v>4</v>
      </c>
      <c r="L29" s="19">
        <f t="shared" si="2"/>
        <v>94.58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5">
      <c r="A30" s="17">
        <v>29</v>
      </c>
      <c r="B30" s="17" t="s">
        <v>61</v>
      </c>
      <c r="C30" s="17" t="s">
        <v>50</v>
      </c>
      <c r="D30" s="21">
        <v>610510</v>
      </c>
      <c r="E30" s="17">
        <v>6</v>
      </c>
      <c r="F30" s="19">
        <v>733</v>
      </c>
      <c r="G30" s="19">
        <f t="shared" si="3"/>
        <v>8796</v>
      </c>
      <c r="H30" s="19">
        <f t="shared" si="1"/>
        <v>61.083333333333336</v>
      </c>
      <c r="I30" s="20" t="s">
        <v>70</v>
      </c>
      <c r="J30" s="20" t="s">
        <v>4</v>
      </c>
      <c r="K30" s="20" t="s">
        <v>4</v>
      </c>
      <c r="L30" s="19">
        <f t="shared" si="2"/>
        <v>99.413333333333327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.95" customHeight="1" x14ac:dyDescent="0.25">
      <c r="A31" s="17">
        <v>30</v>
      </c>
      <c r="B31" s="17" t="s">
        <v>62</v>
      </c>
      <c r="C31" s="17" t="s">
        <v>50</v>
      </c>
      <c r="D31" s="21">
        <v>510510</v>
      </c>
      <c r="E31" s="17">
        <v>12</v>
      </c>
      <c r="F31" s="19">
        <v>1412</v>
      </c>
      <c r="G31" s="19">
        <f t="shared" si="3"/>
        <v>16944</v>
      </c>
      <c r="H31" s="19">
        <f t="shared" si="1"/>
        <v>117.66666666666667</v>
      </c>
      <c r="I31" s="20" t="s">
        <v>70</v>
      </c>
      <c r="J31" s="20" t="s">
        <v>4</v>
      </c>
      <c r="K31" s="20" t="s">
        <v>4</v>
      </c>
      <c r="L31" s="19">
        <f t="shared" si="2"/>
        <v>155.99666666666667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.95" customHeight="1" x14ac:dyDescent="0.25">
      <c r="A32" s="17">
        <v>31</v>
      </c>
      <c r="B32" s="17" t="s">
        <v>44</v>
      </c>
      <c r="C32" s="17" t="s">
        <v>50</v>
      </c>
      <c r="D32" s="21">
        <v>510105</v>
      </c>
      <c r="E32" s="17">
        <v>12</v>
      </c>
      <c r="F32" s="19">
        <v>1412</v>
      </c>
      <c r="G32" s="19">
        <f t="shared" si="3"/>
        <v>16944</v>
      </c>
      <c r="H32" s="19">
        <f t="shared" si="1"/>
        <v>117.66666666666667</v>
      </c>
      <c r="I32" s="20" t="s">
        <v>70</v>
      </c>
      <c r="J32" s="20" t="s">
        <v>4</v>
      </c>
      <c r="K32" s="20" t="s">
        <v>4</v>
      </c>
      <c r="L32" s="19">
        <f t="shared" si="2"/>
        <v>155.99666666666667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.95" customHeight="1" x14ac:dyDescent="0.25">
      <c r="A33" s="17">
        <v>32</v>
      </c>
      <c r="B33" s="17" t="s">
        <v>49</v>
      </c>
      <c r="C33" s="17" t="s">
        <v>50</v>
      </c>
      <c r="D33" s="21">
        <v>710510</v>
      </c>
      <c r="E33" s="17">
        <v>3</v>
      </c>
      <c r="F33" s="19">
        <v>561</v>
      </c>
      <c r="G33" s="19">
        <f t="shared" si="3"/>
        <v>6732</v>
      </c>
      <c r="H33" s="19">
        <f t="shared" si="1"/>
        <v>46.75</v>
      </c>
      <c r="I33" s="20" t="s">
        <v>70</v>
      </c>
      <c r="J33" s="20" t="s">
        <v>4</v>
      </c>
      <c r="K33" s="20" t="s">
        <v>4</v>
      </c>
      <c r="L33" s="19">
        <f t="shared" si="2"/>
        <v>85.08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.95" customHeight="1" x14ac:dyDescent="0.25">
      <c r="A34" s="17">
        <v>33</v>
      </c>
      <c r="B34" s="17" t="s">
        <v>63</v>
      </c>
      <c r="C34" s="17" t="s">
        <v>50</v>
      </c>
      <c r="D34" s="21">
        <v>510510</v>
      </c>
      <c r="E34" s="17">
        <v>6</v>
      </c>
      <c r="F34" s="19">
        <v>733</v>
      </c>
      <c r="G34" s="19">
        <f t="shared" si="3"/>
        <v>8796</v>
      </c>
      <c r="H34" s="19">
        <f t="shared" si="1"/>
        <v>61.083333333333336</v>
      </c>
      <c r="I34" s="20" t="s">
        <v>70</v>
      </c>
      <c r="J34" s="20" t="s">
        <v>4</v>
      </c>
      <c r="K34" s="20" t="s">
        <v>4</v>
      </c>
      <c r="L34" s="19">
        <f t="shared" si="2"/>
        <v>99.413333333333327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.95" customHeight="1" x14ac:dyDescent="0.25">
      <c r="A35" s="17">
        <v>34</v>
      </c>
      <c r="B35" s="17" t="s">
        <v>49</v>
      </c>
      <c r="C35" s="17" t="s">
        <v>50</v>
      </c>
      <c r="D35" s="21">
        <v>710510</v>
      </c>
      <c r="E35" s="17">
        <v>3</v>
      </c>
      <c r="F35" s="19">
        <v>561</v>
      </c>
      <c r="G35" s="19">
        <f t="shared" si="3"/>
        <v>6732</v>
      </c>
      <c r="H35" s="19">
        <f t="shared" si="1"/>
        <v>46.75</v>
      </c>
      <c r="I35" s="20" t="s">
        <v>70</v>
      </c>
      <c r="J35" s="20" t="s">
        <v>4</v>
      </c>
      <c r="K35" s="20" t="s">
        <v>4</v>
      </c>
      <c r="L35" s="19">
        <f t="shared" si="2"/>
        <v>85.08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.95" customHeight="1" x14ac:dyDescent="0.25">
      <c r="A36" s="17">
        <v>35</v>
      </c>
      <c r="B36" s="17" t="s">
        <v>46</v>
      </c>
      <c r="C36" s="17" t="s">
        <v>50</v>
      </c>
      <c r="D36" s="21">
        <v>510510</v>
      </c>
      <c r="E36" s="17">
        <v>11</v>
      </c>
      <c r="F36" s="19">
        <v>1212</v>
      </c>
      <c r="G36" s="19">
        <f>+F36*12</f>
        <v>14544</v>
      </c>
      <c r="H36" s="19">
        <f t="shared" si="1"/>
        <v>101</v>
      </c>
      <c r="I36" s="20" t="s">
        <v>70</v>
      </c>
      <c r="J36" s="20" t="s">
        <v>4</v>
      </c>
      <c r="K36" s="20" t="s">
        <v>4</v>
      </c>
      <c r="L36" s="19">
        <f t="shared" si="2"/>
        <v>139.32999999999998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.95" customHeight="1" x14ac:dyDescent="0.25">
      <c r="A37" s="17">
        <v>36</v>
      </c>
      <c r="B37" s="17" t="s">
        <v>52</v>
      </c>
      <c r="C37" s="17" t="s">
        <v>50</v>
      </c>
      <c r="D37" s="21">
        <v>610510</v>
      </c>
      <c r="E37" s="17">
        <v>5</v>
      </c>
      <c r="F37" s="19">
        <v>675</v>
      </c>
      <c r="G37" s="19">
        <f t="shared" si="3"/>
        <v>8100</v>
      </c>
      <c r="H37" s="19">
        <f t="shared" si="1"/>
        <v>56.25</v>
      </c>
      <c r="I37" s="20" t="s">
        <v>70</v>
      </c>
      <c r="J37" s="20" t="s">
        <v>4</v>
      </c>
      <c r="K37" s="20" t="s">
        <v>4</v>
      </c>
      <c r="L37" s="19">
        <f t="shared" si="2"/>
        <v>94.58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5">
      <c r="A38" s="17">
        <v>37</v>
      </c>
      <c r="B38" s="17" t="s">
        <v>48</v>
      </c>
      <c r="C38" s="17" t="s">
        <v>50</v>
      </c>
      <c r="D38" s="21">
        <v>610510</v>
      </c>
      <c r="E38" s="17">
        <v>4</v>
      </c>
      <c r="F38" s="19">
        <v>596</v>
      </c>
      <c r="G38" s="19">
        <f>+F38*12</f>
        <v>7152</v>
      </c>
      <c r="H38" s="19">
        <f t="shared" si="1"/>
        <v>49.666666666666664</v>
      </c>
      <c r="I38" s="20" t="s">
        <v>70</v>
      </c>
      <c r="J38" s="20" t="s">
        <v>4</v>
      </c>
      <c r="K38" s="20" t="s">
        <v>4</v>
      </c>
      <c r="L38" s="19">
        <f t="shared" si="2"/>
        <v>87.99666666666667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.95" customHeight="1" x14ac:dyDescent="0.25">
      <c r="A39" s="17">
        <v>38</v>
      </c>
      <c r="B39" s="17" t="s">
        <v>64</v>
      </c>
      <c r="C39" s="17" t="s">
        <v>50</v>
      </c>
      <c r="D39" s="21">
        <v>510510</v>
      </c>
      <c r="E39" s="17">
        <v>6</v>
      </c>
      <c r="F39" s="19">
        <v>733</v>
      </c>
      <c r="G39" s="19">
        <f t="shared" si="3"/>
        <v>8796</v>
      </c>
      <c r="H39" s="19">
        <f t="shared" si="1"/>
        <v>61.083333333333336</v>
      </c>
      <c r="I39" s="20" t="s">
        <v>70</v>
      </c>
      <c r="J39" s="20" t="s">
        <v>4</v>
      </c>
      <c r="K39" s="20" t="s">
        <v>4</v>
      </c>
      <c r="L39" s="19">
        <f t="shared" si="2"/>
        <v>99.413333333333327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.95" customHeight="1" x14ac:dyDescent="0.25">
      <c r="A40" s="17">
        <v>39</v>
      </c>
      <c r="B40" s="17" t="s">
        <v>48</v>
      </c>
      <c r="C40" s="17" t="s">
        <v>50</v>
      </c>
      <c r="D40" s="21">
        <v>610510</v>
      </c>
      <c r="E40" s="17">
        <v>4</v>
      </c>
      <c r="F40" s="19">
        <v>596</v>
      </c>
      <c r="G40" s="19">
        <f t="shared" si="3"/>
        <v>7152</v>
      </c>
      <c r="H40" s="19">
        <f t="shared" si="1"/>
        <v>49.666666666666664</v>
      </c>
      <c r="I40" s="20" t="s">
        <v>70</v>
      </c>
      <c r="J40" s="20" t="s">
        <v>4</v>
      </c>
      <c r="K40" s="20" t="s">
        <v>4</v>
      </c>
      <c r="L40" s="19">
        <f t="shared" si="2"/>
        <v>87.99666666666667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.95" customHeight="1" x14ac:dyDescent="0.25">
      <c r="A41" s="17">
        <v>40</v>
      </c>
      <c r="B41" s="17" t="s">
        <v>45</v>
      </c>
      <c r="C41" s="17" t="s">
        <v>50</v>
      </c>
      <c r="D41" s="21">
        <v>510105</v>
      </c>
      <c r="E41" s="17">
        <v>11</v>
      </c>
      <c r="F41" s="19">
        <v>1212</v>
      </c>
      <c r="G41" s="19">
        <f t="shared" si="3"/>
        <v>14544</v>
      </c>
      <c r="H41" s="19">
        <f t="shared" si="1"/>
        <v>101</v>
      </c>
      <c r="I41" s="20" t="s">
        <v>70</v>
      </c>
      <c r="J41" s="20" t="s">
        <v>4</v>
      </c>
      <c r="K41" s="20" t="s">
        <v>4</v>
      </c>
      <c r="L41" s="19">
        <f>+H41+I41+J41+K41</f>
        <v>139.32999999999998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.95" customHeight="1" x14ac:dyDescent="0.25">
      <c r="A42" s="17">
        <v>41</v>
      </c>
      <c r="B42" s="17" t="s">
        <v>53</v>
      </c>
      <c r="C42" s="17" t="s">
        <v>50</v>
      </c>
      <c r="D42" s="21">
        <v>610510</v>
      </c>
      <c r="E42" s="17">
        <v>5</v>
      </c>
      <c r="F42" s="19">
        <v>675</v>
      </c>
      <c r="G42" s="19">
        <f t="shared" si="3"/>
        <v>8100</v>
      </c>
      <c r="H42" s="19">
        <f t="shared" si="1"/>
        <v>56.25</v>
      </c>
      <c r="I42" s="20" t="s">
        <v>70</v>
      </c>
      <c r="J42" s="20" t="s">
        <v>4</v>
      </c>
      <c r="K42" s="20" t="s">
        <v>4</v>
      </c>
      <c r="L42" s="19">
        <f t="shared" si="2"/>
        <v>94.58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.95" customHeight="1" x14ac:dyDescent="0.25">
      <c r="A43" s="17">
        <v>42</v>
      </c>
      <c r="B43" s="17" t="s">
        <v>65</v>
      </c>
      <c r="C43" s="17" t="s">
        <v>50</v>
      </c>
      <c r="D43" s="21">
        <v>510105</v>
      </c>
      <c r="E43" s="17">
        <v>3</v>
      </c>
      <c r="F43" s="19">
        <v>585</v>
      </c>
      <c r="G43" s="19">
        <f t="shared" si="3"/>
        <v>7020</v>
      </c>
      <c r="H43" s="19">
        <f t="shared" si="1"/>
        <v>48.75</v>
      </c>
      <c r="I43" s="20" t="s">
        <v>70</v>
      </c>
      <c r="J43" s="20" t="s">
        <v>4</v>
      </c>
      <c r="K43" s="20" t="s">
        <v>4</v>
      </c>
      <c r="L43" s="19">
        <f t="shared" si="2"/>
        <v>87.08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.95" customHeight="1" x14ac:dyDescent="0.25">
      <c r="A44" s="17">
        <v>43</v>
      </c>
      <c r="B44" s="17" t="s">
        <v>43</v>
      </c>
      <c r="C44" s="17" t="s">
        <v>50</v>
      </c>
      <c r="D44" s="21">
        <v>510105</v>
      </c>
      <c r="E44" s="17">
        <v>12</v>
      </c>
      <c r="F44" s="19">
        <v>1412</v>
      </c>
      <c r="G44" s="19">
        <f t="shared" si="3"/>
        <v>16944</v>
      </c>
      <c r="H44" s="19">
        <f t="shared" si="1"/>
        <v>117.66666666666667</v>
      </c>
      <c r="I44" s="20" t="s">
        <v>70</v>
      </c>
      <c r="J44" s="20" t="s">
        <v>4</v>
      </c>
      <c r="K44" s="20" t="s">
        <v>4</v>
      </c>
      <c r="L44" s="19">
        <f t="shared" si="2"/>
        <v>155.99666666666667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.95" customHeight="1" x14ac:dyDescent="0.25">
      <c r="A45" s="17">
        <v>44</v>
      </c>
      <c r="B45" s="17" t="s">
        <v>66</v>
      </c>
      <c r="C45" s="17" t="s">
        <v>50</v>
      </c>
      <c r="D45" s="21">
        <v>510510</v>
      </c>
      <c r="E45" s="17">
        <v>3</v>
      </c>
      <c r="F45" s="19">
        <v>561</v>
      </c>
      <c r="G45" s="19">
        <f t="shared" si="3"/>
        <v>6732</v>
      </c>
      <c r="H45" s="19">
        <f t="shared" si="1"/>
        <v>46.75</v>
      </c>
      <c r="I45" s="20" t="s">
        <v>70</v>
      </c>
      <c r="J45" s="20" t="s">
        <v>4</v>
      </c>
      <c r="K45" s="20" t="s">
        <v>4</v>
      </c>
      <c r="L45" s="19">
        <f t="shared" si="2"/>
        <v>85.08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.95" customHeight="1" x14ac:dyDescent="0.25">
      <c r="A46" s="17">
        <v>45</v>
      </c>
      <c r="B46" s="17" t="s">
        <v>67</v>
      </c>
      <c r="C46" s="17" t="s">
        <v>50</v>
      </c>
      <c r="D46" s="21">
        <v>510510</v>
      </c>
      <c r="E46" s="17">
        <v>10</v>
      </c>
      <c r="F46" s="19">
        <v>1086</v>
      </c>
      <c r="G46" s="19">
        <f t="shared" si="3"/>
        <v>13032</v>
      </c>
      <c r="H46" s="19">
        <f t="shared" si="1"/>
        <v>90.5</v>
      </c>
      <c r="I46" s="20" t="s">
        <v>70</v>
      </c>
      <c r="J46" s="20" t="s">
        <v>4</v>
      </c>
      <c r="K46" s="20" t="s">
        <v>4</v>
      </c>
      <c r="L46" s="19">
        <f t="shared" si="2"/>
        <v>128.82999999999998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.95" customHeight="1" x14ac:dyDescent="0.25">
      <c r="A47" s="17">
        <v>46</v>
      </c>
      <c r="B47" s="17" t="s">
        <v>49</v>
      </c>
      <c r="C47" s="17" t="s">
        <v>50</v>
      </c>
      <c r="D47" s="21">
        <v>710510</v>
      </c>
      <c r="E47" s="17">
        <v>3</v>
      </c>
      <c r="F47" s="19">
        <v>561</v>
      </c>
      <c r="G47" s="19">
        <f t="shared" si="3"/>
        <v>6732</v>
      </c>
      <c r="H47" s="19">
        <f t="shared" si="1"/>
        <v>46.75</v>
      </c>
      <c r="I47" s="20" t="s">
        <v>70</v>
      </c>
      <c r="J47" s="20" t="s">
        <v>4</v>
      </c>
      <c r="K47" s="20" t="s">
        <v>4</v>
      </c>
      <c r="L47" s="19">
        <f t="shared" si="2"/>
        <v>85.08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.95" customHeight="1" x14ac:dyDescent="0.25">
      <c r="A48" s="17">
        <v>47</v>
      </c>
      <c r="B48" s="17" t="s">
        <v>74</v>
      </c>
      <c r="C48" s="17" t="s">
        <v>50</v>
      </c>
      <c r="D48" s="21">
        <v>510510</v>
      </c>
      <c r="E48" s="17">
        <v>11</v>
      </c>
      <c r="F48" s="19">
        <v>1212</v>
      </c>
      <c r="G48" s="19">
        <f>+F48*11</f>
        <v>13332</v>
      </c>
      <c r="H48" s="19">
        <f>+F48/11</f>
        <v>110.18181818181819</v>
      </c>
      <c r="I48" s="17">
        <v>38.33</v>
      </c>
      <c r="J48" s="20" t="s">
        <v>4</v>
      </c>
      <c r="K48" s="20" t="s">
        <v>4</v>
      </c>
      <c r="L48" s="19">
        <f>+H48+I48+J48+K48</f>
        <v>148.51181818181817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25">
      <c r="A49" s="17">
        <v>48</v>
      </c>
      <c r="B49" s="17" t="s">
        <v>75</v>
      </c>
      <c r="C49" s="17" t="s">
        <v>50</v>
      </c>
      <c r="D49" s="17">
        <v>710510</v>
      </c>
      <c r="E49" s="17">
        <v>10</v>
      </c>
      <c r="F49" s="19">
        <v>1086</v>
      </c>
      <c r="G49" s="19">
        <f>+F49*9</f>
        <v>9774</v>
      </c>
      <c r="H49" s="19">
        <f>+F49/9</f>
        <v>120.66666666666667</v>
      </c>
      <c r="I49" s="17">
        <v>38.33</v>
      </c>
      <c r="J49" s="20" t="s">
        <v>4</v>
      </c>
      <c r="K49" s="20" t="s">
        <v>4</v>
      </c>
      <c r="L49" s="19">
        <f>+H49+I49+J49+K49</f>
        <v>158.99666666666667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25">
      <c r="A50" s="17">
        <v>49</v>
      </c>
      <c r="B50" s="17" t="s">
        <v>76</v>
      </c>
      <c r="C50" s="17" t="s">
        <v>50</v>
      </c>
      <c r="D50" s="17">
        <v>610510</v>
      </c>
      <c r="E50" s="17">
        <v>13</v>
      </c>
      <c r="F50" s="19">
        <v>1676</v>
      </c>
      <c r="G50" s="19">
        <f>+F50*9</f>
        <v>15084</v>
      </c>
      <c r="H50" s="19">
        <f>+F50/9</f>
        <v>186.22222222222223</v>
      </c>
      <c r="I50" s="17">
        <v>38.33</v>
      </c>
      <c r="J50" s="20" t="s">
        <v>4</v>
      </c>
      <c r="K50" s="20" t="s">
        <v>4</v>
      </c>
      <c r="L50" s="19">
        <f>+H50+I50+J50+K50</f>
        <v>224.55222222222221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zoomScale="70" zoomScaleNormal="70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33</v>
      </c>
      <c r="B1" s="10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34</v>
      </c>
      <c r="B2" s="11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36</v>
      </c>
      <c r="B3" s="10" t="s">
        <v>83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37</v>
      </c>
      <c r="B4" s="10" t="s">
        <v>71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38</v>
      </c>
      <c r="B5" s="16" t="s">
        <v>72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39</v>
      </c>
      <c r="B6" s="10" t="s">
        <v>73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40</v>
      </c>
      <c r="B7" s="13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17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18</v>
      </c>
      <c r="B2" s="5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7</v>
      </c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9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8</v>
      </c>
      <c r="B7" s="5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14</v>
      </c>
      <c r="B8" s="5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10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27</v>
      </c>
      <c r="B10" s="5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12</v>
      </c>
      <c r="B11" s="8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13</v>
      </c>
      <c r="B12" s="8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2011-04-19T14:26:13Z</dcterms:created>
  <dcterms:modified xsi:type="dcterms:W3CDTF">2026-03-06T17:06:58Z</dcterms:modified>
</cp:coreProperties>
</file>